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noonan\Desktop\"/>
    </mc:Choice>
  </mc:AlternateContent>
  <bookViews>
    <workbookView xWindow="240" yWindow="180" windowWidth="9555" windowHeight="3600"/>
  </bookViews>
  <sheets>
    <sheet name="Sheet1" sheetId="1" r:id="rId1"/>
    <sheet name="Sheet2" sheetId="2" r:id="rId2"/>
    <sheet name="Sheet3" sheetId="3" r:id="rId3"/>
  </sheets>
  <definedNames>
    <definedName name="_xlnm.Print_Area" localSheetId="0">Sheet1!$B$2:$J$25</definedName>
  </definedNames>
  <calcPr calcId="152511"/>
</workbook>
</file>

<file path=xl/calcChain.xml><?xml version="1.0" encoding="utf-8"?>
<calcChain xmlns="http://schemas.openxmlformats.org/spreadsheetml/2006/main">
  <c r="I12" i="1" l="1"/>
  <c r="I17" i="1" l="1"/>
  <c r="I14" i="1"/>
  <c r="I13" i="1"/>
  <c r="I10" i="1"/>
  <c r="I9" i="1"/>
  <c r="I7" i="1"/>
  <c r="I6" i="1"/>
  <c r="I5" i="1"/>
  <c r="I4" i="1"/>
</calcChain>
</file>

<file path=xl/sharedStrings.xml><?xml version="1.0" encoding="utf-8"?>
<sst xmlns="http://schemas.openxmlformats.org/spreadsheetml/2006/main" count="55" uniqueCount="48">
  <si>
    <t>Enrollment</t>
  </si>
  <si>
    <t>Programs Offered</t>
  </si>
  <si>
    <t># of Annual Graduates</t>
  </si>
  <si>
    <t>N/A</t>
  </si>
  <si>
    <t>Goodwin 2002*</t>
  </si>
  <si>
    <t>*This is the first year that GC supplied this data to IPEDS</t>
  </si>
  <si>
    <t>Goodwin 2013**</t>
  </si>
  <si>
    <t>Part-Time</t>
  </si>
  <si>
    <t>Full-Time</t>
  </si>
  <si>
    <t>424 (39%)</t>
  </si>
  <si>
    <t>625 (61%)</t>
  </si>
  <si>
    <t>4224 (82%)</t>
  </si>
  <si>
    <t>927 (18%)</t>
  </si>
  <si>
    <t>First-Time, Full-Time (IPEDS) Graduation Rate</t>
  </si>
  <si>
    <t>First-Time, Full-Time Population</t>
  </si>
  <si>
    <t>290 (27%)</t>
  </si>
  <si>
    <t>412 (8%)</t>
  </si>
  <si>
    <t>BS Degrees</t>
  </si>
  <si>
    <t>AS Degrees</t>
  </si>
  <si>
    <t>ESL Certificates</t>
  </si>
  <si>
    <t>33 (23%)</t>
  </si>
  <si>
    <t>41 (6%)</t>
  </si>
  <si>
    <t>464 (63%)</t>
  </si>
  <si>
    <t>162 (22%)</t>
  </si>
  <si>
    <t>66 (9%)</t>
  </si>
  <si>
    <t>Growth from 2002 - 2013</t>
  </si>
  <si>
    <t>9 Programs to 28 Programs</t>
  </si>
  <si>
    <t>Salary Information^</t>
  </si>
  <si>
    <t xml:space="preserve">^This salary information is pulled from internal, proprietary, non-public data compiled by the Goodwin Career Services Department. </t>
  </si>
  <si>
    <t xml:space="preserve">Using 2002 data from the IPEDs system, which is the first year there was significant data on Goodwin College, we compared the College as we existed in 2002 to 2013, which is the most recent year of final release data. </t>
  </si>
  <si>
    <t>31 Credits</t>
  </si>
  <si>
    <t>***This rate reflects completers of our certificate programs who remain and progress towards their associate and/or bachelors degrees, our terminal certificate students, our associate/bachelors graduates, and our ESL graduates</t>
  </si>
  <si>
    <t xml:space="preserve">~Average Debt for 2002 is pulled from IPEDS information and NSLDS. Disaggregated data for debt brought into Goodwin by transfer students was found using proprietary,  restricted-use NSLDS data from 2013. </t>
  </si>
  <si>
    <r>
      <t xml:space="preserve">+Credit Transferred in was found using proprietary internal census files from fall 2013. Reflects average transfer-in credit for transfer students. Does not include non-transfer students. </t>
    </r>
    <r>
      <rPr>
        <b/>
        <sz val="14"/>
        <color theme="1"/>
        <rFont val="Calibri"/>
        <family val="2"/>
        <scheme val="minor"/>
      </rPr>
      <t xml:space="preserve">Note: </t>
    </r>
    <r>
      <rPr>
        <sz val="14"/>
        <color theme="1"/>
        <rFont val="Calibri"/>
        <family val="2"/>
        <scheme val="minor"/>
      </rPr>
      <t xml:space="preserve">For the Fall 2013 cohort, 36% brought in-transfer credit and approximately 24% transferred from a previous institution without bringing in credit. </t>
    </r>
  </si>
  <si>
    <t>Non-IPEDS Completion Rate***</t>
  </si>
  <si>
    <t>27 (19%)</t>
  </si>
  <si>
    <t>Not Available</t>
  </si>
  <si>
    <t>Average Transfer in Credits (For Fall Semester)+</t>
  </si>
  <si>
    <t>**Most Recent year of non-preliminary data as defined by the Department of Education</t>
  </si>
  <si>
    <t xml:space="preserve">Certificate </t>
  </si>
  <si>
    <t xml:space="preserve">Debt Load Information for Completers 
(Goodwin Debt)~
</t>
  </si>
  <si>
    <t xml:space="preserve">-Cert. in Patient Care Technician (C.N.A training) 
-Cert. in ESL 
-AS in Medical Assisting 
-AS in Computer System Technology 
-AS in Office Technology 
-Cert. in Medical Assisting 
-Cert. in Word Processing Specialist 
-Cert. in Medical Office Specialist 
-Cert. in Computer Systems Technology </t>
  </si>
  <si>
    <t>Program Offered by Approximate Enrollment</t>
  </si>
  <si>
    <t>Programs Offered by Approximate Enrollment</t>
  </si>
  <si>
    <t xml:space="preserve">-BS in Health Science 
-AS in General Studies
-AS in Nursing 
-AS in Medical Assisting 
-BS in Child Study 
-BSN (RN to BSN Program) 
-AS in Business Administration 
-AS in Occup. Therapy Assist.
-BS in Business. Admin. 
-AS in Criminal Justice 
-AS in Human Services 
-Certificate in Medical Billing/Coding 
-Certificate in Histologic Science 
-AS in Health Science 
-AS in Respiratory Care </t>
  </si>
  <si>
    <t xml:space="preserve">-Cert. in Phlebotomy 
-EMT-Paramedic Cert.
-AS in Homeland Security 
-AS in Early Childhood Ed. 
-BS in Environmental Studies 
-Certificate in Medical Assisting 
-Cert. in Environ. Health Tech. 
-Cert. in Water Management 
-AS in Histology 
-BS in Public Safety 
-BS in Mgmt. &amp; Leadership
-Cert. in Early Childhood Education 
-Cert. in Manuf. and Prod. </t>
  </si>
  <si>
    <t>83 (58%)</t>
  </si>
  <si>
    <t>$33,764 ($20,253)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</si>
</sst>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3"/>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47">
    <xf numFmtId="0" fontId="0" fillId="0" borderId="0" xfId="0"/>
    <xf numFmtId="0" fontId="20" fillId="0" borderId="14" xfId="0" applyFont="1" applyBorder="1" applyAlignment="1">
      <alignment wrapText="1"/>
    </xf>
    <xf numFmtId="0" fontId="20" fillId="0" borderId="14" xfId="0" applyFont="1" applyBorder="1"/>
    <xf numFmtId="0" fontId="0" fillId="0" borderId="0" xfId="0"/>
    <xf numFmtId="0" fontId="20" fillId="0" borderId="14" xfId="0" applyFont="1" applyBorder="1" applyAlignment="1">
      <alignment horizontal="right"/>
    </xf>
    <xf numFmtId="0" fontId="18" fillId="33" borderId="10" xfId="0" applyFont="1" applyFill="1" applyBorder="1" applyAlignment="1">
      <alignment horizontal="center"/>
    </xf>
    <xf numFmtId="0" fontId="18" fillId="0" borderId="14" xfId="0" applyFont="1" applyBorder="1"/>
    <xf numFmtId="0" fontId="20" fillId="0" borderId="14" xfId="0" applyFont="1" applyBorder="1" applyAlignment="1">
      <alignment horizontal="center"/>
    </xf>
    <xf numFmtId="0" fontId="20" fillId="33" borderId="10" xfId="0" applyFont="1" applyFill="1" applyBorder="1" applyAlignment="1">
      <alignment horizontal="center"/>
    </xf>
    <xf numFmtId="0" fontId="20" fillId="0" borderId="14" xfId="0" applyFont="1" applyBorder="1" applyAlignment="1">
      <alignment horizontal="center" wrapText="1"/>
    </xf>
    <xf numFmtId="0" fontId="20" fillId="0" borderId="19" xfId="0" applyFont="1" applyBorder="1" applyAlignment="1">
      <alignment horizontal="left" vertical="top" wrapText="1"/>
    </xf>
    <xf numFmtId="0" fontId="18" fillId="33" borderId="10" xfId="0" applyFont="1" applyFill="1" applyBorder="1" applyAlignment="1">
      <alignment horizontal="center" vertical="center"/>
    </xf>
    <xf numFmtId="49" fontId="22" fillId="0" borderId="10" xfId="0" quotePrefix="1" applyNumberFormat="1" applyFont="1" applyBorder="1" applyAlignment="1">
      <alignment vertical="top" wrapText="1"/>
    </xf>
    <xf numFmtId="0" fontId="18" fillId="0" borderId="16" xfId="0" quotePrefix="1" applyFont="1" applyBorder="1" applyAlignment="1">
      <alignment horizontal="left" wrapText="1"/>
    </xf>
    <xf numFmtId="0" fontId="18" fillId="0" borderId="17" xfId="0" applyFont="1" applyBorder="1" applyAlignment="1">
      <alignment horizontal="left" wrapText="1"/>
    </xf>
    <xf numFmtId="0" fontId="18" fillId="0" borderId="18" xfId="0" applyFont="1" applyBorder="1" applyAlignment="1">
      <alignment horizontal="left" wrapText="1"/>
    </xf>
    <xf numFmtId="164" fontId="19" fillId="0" borderId="10" xfId="43" applyNumberFormat="1" applyFont="1" applyBorder="1" applyAlignment="1">
      <alignment horizontal="center" vertical="center"/>
    </xf>
    <xf numFmtId="0" fontId="18" fillId="0" borderId="14" xfId="0" applyFont="1" applyBorder="1" applyAlignment="1">
      <alignment horizontal="left"/>
    </xf>
    <xf numFmtId="0" fontId="18" fillId="0" borderId="10" xfId="0" applyFont="1" applyBorder="1" applyAlignment="1">
      <alignment horizontal="left"/>
    </xf>
    <xf numFmtId="0" fontId="18" fillId="0" borderId="15" xfId="0" applyFont="1" applyBorder="1" applyAlignment="1">
      <alignment horizontal="left"/>
    </xf>
    <xf numFmtId="9" fontId="20" fillId="0" borderId="20" xfId="1" applyFont="1" applyBorder="1" applyAlignment="1">
      <alignment horizontal="center" vertical="center"/>
    </xf>
    <xf numFmtId="9" fontId="20" fillId="0" borderId="21" xfId="1" applyFont="1" applyBorder="1" applyAlignment="1">
      <alignment horizontal="center" vertical="center"/>
    </xf>
    <xf numFmtId="164" fontId="19" fillId="0" borderId="10" xfId="43" applyNumberFormat="1" applyFont="1" applyBorder="1" applyAlignment="1">
      <alignment horizontal="center"/>
    </xf>
    <xf numFmtId="9" fontId="20" fillId="0" borderId="10" xfId="1" applyFont="1" applyBorder="1" applyAlignment="1">
      <alignment horizontal="center"/>
    </xf>
    <xf numFmtId="9" fontId="20" fillId="0" borderId="15" xfId="1" applyFont="1" applyBorder="1" applyAlignment="1">
      <alignment horizontal="center"/>
    </xf>
    <xf numFmtId="0" fontId="18" fillId="0" borderId="14" xfId="0" applyFont="1" applyBorder="1" applyAlignment="1">
      <alignment horizontal="left" wrapText="1"/>
    </xf>
    <xf numFmtId="0" fontId="18" fillId="0" borderId="10" xfId="0" applyFont="1" applyBorder="1" applyAlignment="1">
      <alignment horizontal="left" wrapText="1"/>
    </xf>
    <xf numFmtId="0" fontId="18" fillId="0" borderId="15" xfId="0" applyFont="1" applyBorder="1" applyAlignment="1">
      <alignment horizontal="left" wrapText="1"/>
    </xf>
    <xf numFmtId="0" fontId="19" fillId="0" borderId="10" xfId="0" applyFont="1" applyBorder="1" applyAlignment="1">
      <alignment horizontal="center"/>
    </xf>
    <xf numFmtId="9" fontId="19" fillId="0" borderId="10" xfId="0" applyNumberFormat="1" applyFont="1" applyBorder="1" applyAlignment="1">
      <alignment horizontal="center"/>
    </xf>
    <xf numFmtId="0" fontId="18" fillId="33" borderId="10" xfId="0" applyFont="1" applyFill="1" applyBorder="1" applyAlignment="1">
      <alignment horizontal="center"/>
    </xf>
    <xf numFmtId="0" fontId="20" fillId="0" borderId="10" xfId="0" applyFont="1" applyBorder="1" applyAlignment="1">
      <alignment horizontal="center"/>
    </xf>
    <xf numFmtId="0" fontId="20" fillId="0" borderId="14" xfId="0" applyFont="1" applyBorder="1" applyAlignment="1">
      <alignment horizontal="center" vertical="center" wrapText="1"/>
    </xf>
    <xf numFmtId="0" fontId="21" fillId="0" borderId="10" xfId="0" applyFont="1" applyBorder="1" applyAlignment="1">
      <alignment horizontal="center" vertical="center" wrapText="1"/>
    </xf>
    <xf numFmtId="49" fontId="22" fillId="0" borderId="10" xfId="0" quotePrefix="1" applyNumberFormat="1" applyFont="1" applyBorder="1" applyAlignment="1">
      <alignment horizontal="left" vertical="top" wrapText="1"/>
    </xf>
    <xf numFmtId="49" fontId="22" fillId="0" borderId="10" xfId="0" applyNumberFormat="1" applyFont="1" applyBorder="1" applyAlignment="1">
      <alignment horizontal="left" vertical="top"/>
    </xf>
    <xf numFmtId="0" fontId="21" fillId="0" borderId="10" xfId="0" applyFont="1" applyBorder="1" applyAlignment="1">
      <alignment horizontal="center" vertical="center"/>
    </xf>
    <xf numFmtId="9" fontId="19" fillId="0" borderId="10" xfId="1" applyFont="1" applyBorder="1" applyAlignment="1">
      <alignment horizontal="center"/>
    </xf>
    <xf numFmtId="9" fontId="20" fillId="0" borderId="10" xfId="1" applyFont="1" applyBorder="1" applyAlignment="1">
      <alignment horizontal="center" vertical="center"/>
    </xf>
    <xf numFmtId="9" fontId="20" fillId="0" borderId="15" xfId="1"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5" xfId="0" applyFont="1" applyBorder="1" applyAlignment="1">
      <alignment horizontal="center"/>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33" borderId="10" xfId="0" applyFont="1" applyFill="1" applyBorder="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7"/>
  <sheetViews>
    <sheetView tabSelected="1" zoomScale="55" zoomScaleNormal="55" workbookViewId="0">
      <selection activeCell="F18" sqref="F18:G18"/>
    </sheetView>
  </sheetViews>
  <sheetFormatPr defaultRowHeight="15" x14ac:dyDescent="0.25"/>
  <cols>
    <col min="2" max="2" width="80" customWidth="1"/>
    <col min="3" max="4" width="35.7109375" customWidth="1"/>
    <col min="5" max="5" width="1.42578125" customWidth="1"/>
    <col min="6" max="7" width="35.7109375" customWidth="1"/>
    <col min="8" max="8" width="1.42578125" style="3" customWidth="1"/>
    <col min="9" max="10" width="35.7109375" customWidth="1"/>
  </cols>
  <sheetData>
    <row r="1" spans="2:10" ht="15.75" thickBot="1" x14ac:dyDescent="0.3"/>
    <row r="2" spans="2:10" s="3" customFormat="1" ht="53.25" customHeight="1" x14ac:dyDescent="0.4">
      <c r="B2" s="43" t="s">
        <v>29</v>
      </c>
      <c r="C2" s="44"/>
      <c r="D2" s="44"/>
      <c r="E2" s="44"/>
      <c r="F2" s="44"/>
      <c r="G2" s="44"/>
      <c r="H2" s="44"/>
      <c r="I2" s="44"/>
      <c r="J2" s="45"/>
    </row>
    <row r="3" spans="2:10" ht="26.25" x14ac:dyDescent="0.4">
      <c r="B3" s="6"/>
      <c r="C3" s="31" t="s">
        <v>4</v>
      </c>
      <c r="D3" s="31"/>
      <c r="E3" s="30">
        <v>51</v>
      </c>
      <c r="F3" s="31" t="s">
        <v>6</v>
      </c>
      <c r="G3" s="31"/>
      <c r="H3" s="46"/>
      <c r="I3" s="31" t="s">
        <v>25</v>
      </c>
      <c r="J3" s="42"/>
    </row>
    <row r="4" spans="2:10" ht="26.25" x14ac:dyDescent="0.4">
      <c r="B4" s="7" t="s">
        <v>0</v>
      </c>
      <c r="C4" s="31">
        <v>1074</v>
      </c>
      <c r="D4" s="31"/>
      <c r="E4" s="30"/>
      <c r="F4" s="31">
        <v>5151</v>
      </c>
      <c r="G4" s="31"/>
      <c r="H4" s="46"/>
      <c r="I4" s="38">
        <f>(F4-C4)/C4</f>
        <v>3.7960893854748603</v>
      </c>
      <c r="J4" s="39"/>
    </row>
    <row r="5" spans="2:10" s="3" customFormat="1" ht="26.25" x14ac:dyDescent="0.4">
      <c r="B5" s="7" t="s">
        <v>7</v>
      </c>
      <c r="C5" s="31" t="s">
        <v>9</v>
      </c>
      <c r="D5" s="31"/>
      <c r="E5" s="30"/>
      <c r="F5" s="31" t="s">
        <v>11</v>
      </c>
      <c r="G5" s="31"/>
      <c r="H5" s="46"/>
      <c r="I5" s="38">
        <f>(4224-424)/424</f>
        <v>8.9622641509433958</v>
      </c>
      <c r="J5" s="39"/>
    </row>
    <row r="6" spans="2:10" s="3" customFormat="1" ht="26.25" x14ac:dyDescent="0.4">
      <c r="B6" s="7" t="s">
        <v>8</v>
      </c>
      <c r="C6" s="31" t="s">
        <v>10</v>
      </c>
      <c r="D6" s="31"/>
      <c r="E6" s="30"/>
      <c r="F6" s="31" t="s">
        <v>12</v>
      </c>
      <c r="G6" s="31"/>
      <c r="H6" s="46"/>
      <c r="I6" s="38">
        <f>(927-625)/625</f>
        <v>0.48320000000000002</v>
      </c>
      <c r="J6" s="39"/>
    </row>
    <row r="7" spans="2:10" s="3" customFormat="1" ht="26.25" x14ac:dyDescent="0.4">
      <c r="B7" s="7" t="s">
        <v>14</v>
      </c>
      <c r="C7" s="31" t="s">
        <v>15</v>
      </c>
      <c r="D7" s="31"/>
      <c r="E7" s="30"/>
      <c r="F7" s="31" t="s">
        <v>16</v>
      </c>
      <c r="G7" s="31"/>
      <c r="H7" s="46"/>
      <c r="I7" s="38">
        <f>(412-290)/290</f>
        <v>0.4206896551724138</v>
      </c>
      <c r="J7" s="39"/>
    </row>
    <row r="8" spans="2:10" ht="59.25" customHeight="1" x14ac:dyDescent="0.25">
      <c r="B8" s="32" t="s">
        <v>1</v>
      </c>
      <c r="C8" s="36" t="s">
        <v>42</v>
      </c>
      <c r="D8" s="36"/>
      <c r="E8" s="30"/>
      <c r="F8" s="33" t="s">
        <v>43</v>
      </c>
      <c r="G8" s="33"/>
      <c r="H8" s="46"/>
      <c r="I8" s="40" t="s">
        <v>26</v>
      </c>
      <c r="J8" s="41"/>
    </row>
    <row r="9" spans="2:10" ht="408.75" customHeight="1" x14ac:dyDescent="0.25">
      <c r="B9" s="32"/>
      <c r="C9" s="34" t="s">
        <v>41</v>
      </c>
      <c r="D9" s="35"/>
      <c r="E9" s="30"/>
      <c r="F9" s="12" t="s">
        <v>44</v>
      </c>
      <c r="G9" s="12" t="s">
        <v>45</v>
      </c>
      <c r="H9" s="46"/>
      <c r="I9" s="38">
        <f>(28-9)/9</f>
        <v>2.1111111111111112</v>
      </c>
      <c r="J9" s="39"/>
    </row>
    <row r="10" spans="2:10" ht="26.25" x14ac:dyDescent="0.4">
      <c r="B10" s="2" t="s">
        <v>2</v>
      </c>
      <c r="C10" s="28">
        <v>143</v>
      </c>
      <c r="D10" s="28"/>
      <c r="E10" s="30"/>
      <c r="F10" s="28">
        <v>733</v>
      </c>
      <c r="G10" s="28"/>
      <c r="H10" s="46"/>
      <c r="I10" s="23">
        <f>(733-143)/143</f>
        <v>4.1258741258741258</v>
      </c>
      <c r="J10" s="24"/>
    </row>
    <row r="11" spans="2:10" s="3" customFormat="1" ht="26.25" x14ac:dyDescent="0.4">
      <c r="B11" s="4" t="s">
        <v>17</v>
      </c>
      <c r="C11" s="28" t="s">
        <v>3</v>
      </c>
      <c r="D11" s="28"/>
      <c r="E11" s="30"/>
      <c r="F11" s="28" t="s">
        <v>21</v>
      </c>
      <c r="G11" s="28"/>
      <c r="H11" s="46"/>
      <c r="I11" s="31" t="s">
        <v>3</v>
      </c>
      <c r="J11" s="42"/>
    </row>
    <row r="12" spans="2:10" s="3" customFormat="1" ht="26.25" x14ac:dyDescent="0.4">
      <c r="B12" s="4" t="s">
        <v>18</v>
      </c>
      <c r="C12" s="28" t="s">
        <v>35</v>
      </c>
      <c r="D12" s="28"/>
      <c r="E12" s="30"/>
      <c r="F12" s="28" t="s">
        <v>22</v>
      </c>
      <c r="G12" s="28"/>
      <c r="H12" s="46"/>
      <c r="I12" s="23">
        <f>(464-27)/27</f>
        <v>16.185185185185187</v>
      </c>
      <c r="J12" s="24"/>
    </row>
    <row r="13" spans="2:10" s="3" customFormat="1" ht="26.25" x14ac:dyDescent="0.4">
      <c r="B13" s="4" t="s">
        <v>39</v>
      </c>
      <c r="C13" s="28" t="s">
        <v>46</v>
      </c>
      <c r="D13" s="28"/>
      <c r="E13" s="30"/>
      <c r="F13" s="28" t="s">
        <v>23</v>
      </c>
      <c r="G13" s="28"/>
      <c r="H13" s="46"/>
      <c r="I13" s="23">
        <f>(162-83)/83</f>
        <v>0.95180722891566261</v>
      </c>
      <c r="J13" s="24"/>
    </row>
    <row r="14" spans="2:10" s="3" customFormat="1" ht="26.25" x14ac:dyDescent="0.4">
      <c r="B14" s="4" t="s">
        <v>19</v>
      </c>
      <c r="C14" s="28" t="s">
        <v>20</v>
      </c>
      <c r="D14" s="28"/>
      <c r="E14" s="30"/>
      <c r="F14" s="28" t="s">
        <v>24</v>
      </c>
      <c r="G14" s="28"/>
      <c r="H14" s="46"/>
      <c r="I14" s="23">
        <f>(66-33)/33</f>
        <v>1</v>
      </c>
      <c r="J14" s="24"/>
    </row>
    <row r="15" spans="2:10" ht="26.25" x14ac:dyDescent="0.4">
      <c r="B15" s="2" t="s">
        <v>13</v>
      </c>
      <c r="C15" s="28" t="s">
        <v>36</v>
      </c>
      <c r="D15" s="28"/>
      <c r="E15" s="30"/>
      <c r="F15" s="37">
        <v>0.28999999999999998</v>
      </c>
      <c r="G15" s="37"/>
      <c r="H15" s="46"/>
      <c r="I15" s="31" t="s">
        <v>3</v>
      </c>
      <c r="J15" s="42"/>
    </row>
    <row r="16" spans="2:10" ht="29.25" customHeight="1" x14ac:dyDescent="0.4">
      <c r="B16" s="1" t="s">
        <v>34</v>
      </c>
      <c r="C16" s="28" t="s">
        <v>3</v>
      </c>
      <c r="D16" s="28"/>
      <c r="E16" s="30"/>
      <c r="F16" s="29">
        <v>0.55000000000000004</v>
      </c>
      <c r="G16" s="28"/>
      <c r="H16" s="46"/>
      <c r="I16" s="31" t="s">
        <v>3</v>
      </c>
      <c r="J16" s="42"/>
    </row>
    <row r="17" spans="2:10" s="3" customFormat="1" ht="29.25" customHeight="1" x14ac:dyDescent="0.4">
      <c r="B17" s="1" t="s">
        <v>27</v>
      </c>
      <c r="C17" s="22">
        <v>25000</v>
      </c>
      <c r="D17" s="22"/>
      <c r="E17" s="5"/>
      <c r="F17" s="22">
        <v>43825.7</v>
      </c>
      <c r="G17" s="22"/>
      <c r="H17" s="46"/>
      <c r="I17" s="23">
        <f>(F17-C17)/C17</f>
        <v>0.75302799999999992</v>
      </c>
      <c r="J17" s="24"/>
    </row>
    <row r="18" spans="2:10" s="3" customFormat="1" ht="51" customHeight="1" x14ac:dyDescent="0.4">
      <c r="B18" s="10" t="s">
        <v>40</v>
      </c>
      <c r="C18" s="16">
        <v>2478</v>
      </c>
      <c r="D18" s="16"/>
      <c r="E18" s="11"/>
      <c r="F18" s="16" t="s">
        <v>47</v>
      </c>
      <c r="G18" s="16"/>
      <c r="H18" s="8"/>
      <c r="I18" s="20" t="s">
        <v>3</v>
      </c>
      <c r="J18" s="21"/>
    </row>
    <row r="19" spans="2:10" s="3" customFormat="1" ht="29.25" customHeight="1" x14ac:dyDescent="0.4">
      <c r="B19" s="9" t="s">
        <v>37</v>
      </c>
      <c r="C19" s="22" t="s">
        <v>3</v>
      </c>
      <c r="D19" s="22"/>
      <c r="E19" s="5"/>
      <c r="F19" s="22" t="s">
        <v>30</v>
      </c>
      <c r="G19" s="22"/>
      <c r="H19" s="8"/>
      <c r="I19" s="23" t="s">
        <v>3</v>
      </c>
      <c r="J19" s="24"/>
    </row>
    <row r="20" spans="2:10" ht="18.75" x14ac:dyDescent="0.3">
      <c r="B20" s="17" t="s">
        <v>5</v>
      </c>
      <c r="C20" s="18"/>
      <c r="D20" s="18"/>
      <c r="E20" s="18"/>
      <c r="F20" s="18"/>
      <c r="G20" s="18"/>
      <c r="H20" s="18"/>
      <c r="I20" s="18"/>
      <c r="J20" s="19"/>
    </row>
    <row r="21" spans="2:10" s="3" customFormat="1" ht="18.75" x14ac:dyDescent="0.3">
      <c r="B21" s="17" t="s">
        <v>38</v>
      </c>
      <c r="C21" s="18"/>
      <c r="D21" s="18"/>
      <c r="E21" s="18"/>
      <c r="F21" s="18"/>
      <c r="G21" s="18"/>
      <c r="H21" s="18"/>
      <c r="I21" s="18"/>
      <c r="J21" s="19"/>
    </row>
    <row r="22" spans="2:10" ht="18.75" x14ac:dyDescent="0.3">
      <c r="B22" s="25" t="s">
        <v>31</v>
      </c>
      <c r="C22" s="26"/>
      <c r="D22" s="26"/>
      <c r="E22" s="26"/>
      <c r="F22" s="26"/>
      <c r="G22" s="26"/>
      <c r="H22" s="26"/>
      <c r="I22" s="26"/>
      <c r="J22" s="27"/>
    </row>
    <row r="23" spans="2:10" ht="18.75" x14ac:dyDescent="0.3">
      <c r="B23" s="17" t="s">
        <v>28</v>
      </c>
      <c r="C23" s="18"/>
      <c r="D23" s="18"/>
      <c r="E23" s="18"/>
      <c r="F23" s="18"/>
      <c r="G23" s="18"/>
      <c r="H23" s="18"/>
      <c r="I23" s="18"/>
      <c r="J23" s="19"/>
    </row>
    <row r="24" spans="2:10" ht="18.75" x14ac:dyDescent="0.3">
      <c r="B24" s="17" t="s">
        <v>32</v>
      </c>
      <c r="C24" s="18"/>
      <c r="D24" s="18"/>
      <c r="E24" s="18"/>
      <c r="F24" s="18"/>
      <c r="G24" s="18"/>
      <c r="H24" s="18"/>
      <c r="I24" s="18"/>
      <c r="J24" s="19"/>
    </row>
    <row r="25" spans="2:10" ht="39.75" customHeight="1" thickBot="1" x14ac:dyDescent="0.35">
      <c r="B25" s="13" t="s">
        <v>33</v>
      </c>
      <c r="C25" s="14"/>
      <c r="D25" s="14"/>
      <c r="E25" s="14"/>
      <c r="F25" s="14"/>
      <c r="G25" s="14"/>
      <c r="H25" s="14"/>
      <c r="I25" s="14"/>
      <c r="J25" s="15"/>
    </row>
    <row r="27" spans="2:10" x14ac:dyDescent="0.25">
      <c r="F27" s="3"/>
    </row>
  </sheetData>
  <mergeCells count="60">
    <mergeCell ref="B2:J2"/>
    <mergeCell ref="H3:H17"/>
    <mergeCell ref="C17:D17"/>
    <mergeCell ref="I17:J17"/>
    <mergeCell ref="F17:G17"/>
    <mergeCell ref="I11:J11"/>
    <mergeCell ref="I16:J16"/>
    <mergeCell ref="I15:J15"/>
    <mergeCell ref="I14:J14"/>
    <mergeCell ref="I13:J13"/>
    <mergeCell ref="I12:J12"/>
    <mergeCell ref="I7:J7"/>
    <mergeCell ref="I9:J9"/>
    <mergeCell ref="I10:J10"/>
    <mergeCell ref="I8:J8"/>
    <mergeCell ref="I3:J3"/>
    <mergeCell ref="I4:J4"/>
    <mergeCell ref="I5:J5"/>
    <mergeCell ref="I6:J6"/>
    <mergeCell ref="B8:B9"/>
    <mergeCell ref="F8:G8"/>
    <mergeCell ref="C9:D9"/>
    <mergeCell ref="C3:D3"/>
    <mergeCell ref="F3:G3"/>
    <mergeCell ref="C8:D8"/>
    <mergeCell ref="C4:D4"/>
    <mergeCell ref="C5:D5"/>
    <mergeCell ref="C6:D6"/>
    <mergeCell ref="C7:D7"/>
    <mergeCell ref="F7:G7"/>
    <mergeCell ref="F5:G5"/>
    <mergeCell ref="F6:G6"/>
    <mergeCell ref="C16:D16"/>
    <mergeCell ref="F16:G16"/>
    <mergeCell ref="C10:D10"/>
    <mergeCell ref="C15:D15"/>
    <mergeCell ref="C14:D14"/>
    <mergeCell ref="C13:D13"/>
    <mergeCell ref="C12:D12"/>
    <mergeCell ref="C11:D11"/>
    <mergeCell ref="F14:G14"/>
    <mergeCell ref="F13:G13"/>
    <mergeCell ref="F10:G10"/>
    <mergeCell ref="E3:E16"/>
    <mergeCell ref="F4:G4"/>
    <mergeCell ref="F12:G12"/>
    <mergeCell ref="F11:G11"/>
    <mergeCell ref="F15:G15"/>
    <mergeCell ref="B25:J25"/>
    <mergeCell ref="C18:D18"/>
    <mergeCell ref="F18:G18"/>
    <mergeCell ref="B24:J24"/>
    <mergeCell ref="I18:J18"/>
    <mergeCell ref="C19:D19"/>
    <mergeCell ref="F19:G19"/>
    <mergeCell ref="I19:J19"/>
    <mergeCell ref="B23:J23"/>
    <mergeCell ref="B22:J22"/>
    <mergeCell ref="B21:J21"/>
    <mergeCell ref="B20:J20"/>
  </mergeCells>
  <pageMargins left="0.7" right="0.7" top="0.75" bottom="0.75" header="0.3" footer="0.3"/>
  <pageSetup paperSize="5"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Schwegman</dc:creator>
  <cp:lastModifiedBy>Dan Noonan</cp:lastModifiedBy>
  <cp:lastPrinted>2015-09-29T17:10:42Z</cp:lastPrinted>
  <dcterms:created xsi:type="dcterms:W3CDTF">2015-09-22T18:26:47Z</dcterms:created>
  <dcterms:modified xsi:type="dcterms:W3CDTF">2015-09-30T20:46:26Z</dcterms:modified>
</cp:coreProperties>
</file>